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alth keeper\"/>
    </mc:Choice>
  </mc:AlternateContent>
  <xr:revisionPtr revIDLastSave="0" documentId="13_ncr:1_{980FBC83-0715-4A8F-94D1-1139DA3E24EA}" xr6:coauthVersionLast="47" xr6:coauthVersionMax="47" xr10:uidLastSave="{00000000-0000-0000-0000-000000000000}"/>
  <bookViews>
    <workbookView xWindow="-108" yWindow="-108" windowWidth="23256" windowHeight="12456" xr2:uid="{3D4EF62D-EDF3-485F-AC71-B218BFB940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I18" i="1"/>
  <c r="I17" i="1"/>
  <c r="G18" i="1"/>
  <c r="G16" i="1"/>
  <c r="G15" i="1"/>
  <c r="G7" i="1"/>
  <c r="G8" i="1"/>
  <c r="G9" i="1"/>
  <c r="G10" i="1"/>
  <c r="G11" i="1"/>
  <c r="G12" i="1"/>
  <c r="G13" i="1"/>
  <c r="G14" i="1"/>
  <c r="H8" i="1"/>
  <c r="F7" i="1"/>
  <c r="H7" i="1"/>
  <c r="I7" i="1"/>
  <c r="I11" i="1"/>
  <c r="I9" i="1"/>
  <c r="I8" i="1"/>
  <c r="I10" i="1"/>
  <c r="I12" i="1"/>
  <c r="I13" i="1"/>
  <c r="I14" i="1"/>
  <c r="I15" i="1"/>
  <c r="I16" i="1"/>
  <c r="H4" i="1"/>
  <c r="E14" i="1" s="1"/>
  <c r="D4" i="1"/>
  <c r="D22" i="1" s="1"/>
  <c r="C4" i="1"/>
  <c r="C22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C19" i="1"/>
  <c r="I19" i="1" l="1"/>
  <c r="E16" i="1"/>
  <c r="H16" i="1" s="1"/>
  <c r="E7" i="1"/>
  <c r="E8" i="1"/>
  <c r="F8" i="1" s="1"/>
  <c r="E15" i="1"/>
  <c r="F15" i="1" s="1"/>
  <c r="H14" i="1"/>
  <c r="F14" i="1"/>
  <c r="E9" i="1"/>
  <c r="F9" i="1" s="1"/>
  <c r="E17" i="1"/>
  <c r="F17" i="1" s="1"/>
  <c r="E10" i="1"/>
  <c r="H10" i="1" s="1"/>
  <c r="E18" i="1"/>
  <c r="H18" i="1" s="1"/>
  <c r="E13" i="1"/>
  <c r="H13" i="1" s="1"/>
  <c r="E11" i="1"/>
  <c r="F11" i="1" s="1"/>
  <c r="E12" i="1"/>
  <c r="H15" i="1"/>
  <c r="F16" i="1" l="1"/>
  <c r="H11" i="1"/>
  <c r="F13" i="1"/>
  <c r="F12" i="1"/>
  <c r="H12" i="1"/>
  <c r="H17" i="1"/>
  <c r="F10" i="1"/>
  <c r="H9" i="1"/>
  <c r="F18" i="1"/>
  <c r="G19" i="1" l="1"/>
  <c r="C23" i="1" s="1"/>
  <c r="C24" i="1" s="1"/>
  <c r="D23" i="1" l="1"/>
  <c r="D24" i="1" s="1"/>
</calcChain>
</file>

<file path=xl/sharedStrings.xml><?xml version="1.0" encoding="utf-8"?>
<sst xmlns="http://schemas.openxmlformats.org/spreadsheetml/2006/main" count="23" uniqueCount="22">
  <si>
    <t>Account 1</t>
  </si>
  <si>
    <t>Account 2</t>
  </si>
  <si>
    <t>月份</t>
  </si>
  <si>
    <t>天数</t>
  </si>
  <si>
    <t>员工缴交率</t>
  </si>
  <si>
    <t>雇主缴交率</t>
  </si>
  <si>
    <t>每月缴纳额</t>
  </si>
  <si>
    <t>将获得的派息</t>
  </si>
  <si>
    <t>第一户口</t>
  </si>
  <si>
    <t>第二户口</t>
  </si>
  <si>
    <t>全年股息</t>
  </si>
  <si>
    <t>每月股息</t>
  </si>
  <si>
    <t>总共</t>
  </si>
  <si>
    <t>每月总缴纳额 22%</t>
  </si>
  <si>
    <t>取得的派息 （Account 2）</t>
  </si>
  <si>
    <t>取得的派息 （Account 1）</t>
  </si>
  <si>
    <t>薪水</t>
  </si>
  <si>
    <t>累计天数</t>
  </si>
  <si>
    <t>分配去
第一户口</t>
  </si>
  <si>
    <t>分配去
第二户口</t>
  </si>
  <si>
    <t>股息</t>
  </si>
  <si>
    <t>Balance b/f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</si>
</sst>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M&quot;* #,##0.00_-;\-&quot;RM&quot;* #,##0.00_-;_-&quot;RM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1" applyFont="1"/>
    <xf numFmtId="0" fontId="0" fillId="0" borderId="0" xfId="0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/>
    </xf>
    <xf numFmtId="44" fontId="0" fillId="3" borderId="0" xfId="1" applyNumberFormat="1" applyFont="1" applyFill="1"/>
    <xf numFmtId="44" fontId="0" fillId="0" borderId="0" xfId="1" applyNumberFormat="1" applyFont="1"/>
    <xf numFmtId="44" fontId="0" fillId="0" borderId="0" xfId="1" applyNumberFormat="1" applyFont="1" applyFill="1"/>
    <xf numFmtId="44" fontId="0" fillId="0" borderId="1" xfId="1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wrapText="1"/>
    </xf>
    <xf numFmtId="44" fontId="0" fillId="4" borderId="1" xfId="1" applyNumberFormat="1" applyFont="1" applyFill="1" applyBorder="1"/>
    <xf numFmtId="44" fontId="2" fillId="2" borderId="1" xfId="1" applyNumberFormat="1" applyFont="1" applyFill="1" applyBorder="1"/>
    <xf numFmtId="10" fontId="0" fillId="3" borderId="0" xfId="0" applyNumberFormat="1" applyFill="1"/>
    <xf numFmtId="9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RM&quot;* #,##0.00_-;\-&quot;RM&quot;* #,##0.00_-;_-&quot;RM&quot;* &quot;-&quot;??_-;_-@_-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RM&quot;* #,##0.00_-;\-&quot;RM&quot;* #,##0.00_-;_-&quot;RM&quot;* &quot;-&quot;??_-;_-@_-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RM&quot;* #,##0.00_-;\-&quot;RM&quot;* #,##0.00_-;_-&quot;RM&quot;* &quot;-&quot;??_-;_-@_-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RM&quot;* #,##0.00_-;\-&quot;RM&quot;* #,##0.00_-;_-&quot;RM&quot;* &quot;-&quot;??_-;_-@_-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RM&quot;* #,##0.00_-;\-&quot;RM&quot;* #,##0.00_-;_-&quot;RM&quot;* &quot;-&quot;??_-;_-@_-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B004BF-31A0-4F8A-9613-73B03FBF7329}" name="Table1" displayName="Table1" ref="B6:I19" totalsRowShown="0" headerRowDxfId="7" dataDxfId="6" dataCellStyle="Comma">
  <autoFilter ref="B6:I19" xr:uid="{C7B004BF-31A0-4F8A-9613-73B03FBF7329}"/>
  <tableColumns count="8">
    <tableColumn id="1" xr3:uid="{B89EC1E5-33BF-4AFC-AE96-17F77ED02230}" name="月份" dataDxfId="9"/>
    <tableColumn id="2" xr3:uid="{B6029507-52E5-4471-B060-358176896070}" name="天数" dataDxfId="8"/>
    <tableColumn id="3" xr3:uid="{3CA07FA5-5627-4A5F-A5A0-E0298C9C5256}" name="累计天数" dataDxfId="5"/>
    <tableColumn id="4" xr3:uid="{AC9FC4A3-444F-40BA-B6BD-C447B58CE593}" name="每月缴纳额" dataDxfId="4" dataCellStyle="Comma"/>
    <tableColumn id="5" xr3:uid="{CEBBA6C6-D6FC-4A2C-9DFD-1930CC939E1D}" name="分配去_x000a_第一户口" dataDxfId="3" dataCellStyle="Comma"/>
    <tableColumn id="6" xr3:uid="{9E53BDAA-BB09-4430-A2CC-08CC5E6C7E33}" name="取得的派息 （Account 1）" dataDxfId="2" dataCellStyle="Comma"/>
    <tableColumn id="7" xr3:uid="{80178268-5BA4-4809-AF99-CCCA7E34E5BD}" name="分配去_x000a_第二户口" dataDxfId="1" dataCellStyle="Comma"/>
    <tableColumn id="8" xr3:uid="{A3AB35BD-5135-4C81-B7FA-ACE83A6C4478}" name="取得的派息 （Account 2）" dataDxfId="0" dataCellStyle="Comma">
      <calculatedColumnFormula>H7*$H$2*(365-31+1)/365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2693E-7651-4345-AC9F-7D390CCA77E9}">
  <dimension ref="B2:K24"/>
  <sheetViews>
    <sheetView showGridLines="0" tabSelected="1" workbookViewId="0">
      <selection activeCell="L14" sqref="L14"/>
    </sheetView>
  </sheetViews>
  <sheetFormatPr defaultRowHeight="14.4" x14ac:dyDescent="0.3"/>
  <cols>
    <col min="2" max="2" width="10.6640625" bestFit="1" customWidth="1"/>
    <col min="3" max="3" width="15.5546875" customWidth="1"/>
    <col min="4" max="4" width="13.44140625" bestFit="1" customWidth="1"/>
    <col min="5" max="5" width="12.88671875" customWidth="1"/>
    <col min="6" max="6" width="13.44140625" bestFit="1" customWidth="1"/>
    <col min="7" max="7" width="16.33203125" customWidth="1"/>
    <col min="8" max="8" width="16.109375" customWidth="1"/>
    <col min="9" max="9" width="18" style="1" bestFit="1" customWidth="1"/>
    <col min="10" max="10" width="6" bestFit="1" customWidth="1"/>
    <col min="11" max="11" width="9" customWidth="1"/>
  </cols>
  <sheetData>
    <row r="2" spans="2:11" x14ac:dyDescent="0.3">
      <c r="C2" s="10" t="s">
        <v>0</v>
      </c>
      <c r="D2" s="10" t="s">
        <v>1</v>
      </c>
      <c r="G2" s="9" t="s">
        <v>20</v>
      </c>
      <c r="H2" s="14">
        <v>6.0999999999999999E-2</v>
      </c>
      <c r="I2"/>
    </row>
    <row r="3" spans="2:11" x14ac:dyDescent="0.3">
      <c r="B3" s="11" t="s">
        <v>21</v>
      </c>
      <c r="C3" s="12">
        <v>100000</v>
      </c>
      <c r="D3" s="12">
        <v>20000</v>
      </c>
      <c r="E3" s="9" t="s">
        <v>4</v>
      </c>
      <c r="F3" s="15">
        <v>0.09</v>
      </c>
      <c r="G3" s="9" t="s">
        <v>16</v>
      </c>
      <c r="H3" s="5">
        <v>5000</v>
      </c>
    </row>
    <row r="4" spans="2:11" x14ac:dyDescent="0.3">
      <c r="B4" s="9" t="s">
        <v>10</v>
      </c>
      <c r="C4" s="8">
        <f>C3*$H$2</f>
        <v>6100</v>
      </c>
      <c r="D4" s="8">
        <f>D3*H2</f>
        <v>1220</v>
      </c>
      <c r="E4" s="9" t="s">
        <v>5</v>
      </c>
      <c r="F4" s="15">
        <v>0.13</v>
      </c>
      <c r="G4" s="9" t="s">
        <v>13</v>
      </c>
      <c r="H4" s="6">
        <f>H3*(F3+F4)</f>
        <v>1100</v>
      </c>
      <c r="I4"/>
    </row>
    <row r="6" spans="2:11" ht="43.2" customHeight="1" x14ac:dyDescent="0.3">
      <c r="B6" s="2" t="s">
        <v>2</v>
      </c>
      <c r="C6" s="2" t="s">
        <v>3</v>
      </c>
      <c r="D6" s="2" t="s">
        <v>17</v>
      </c>
      <c r="E6" s="2" t="s">
        <v>6</v>
      </c>
      <c r="F6" s="2" t="s">
        <v>18</v>
      </c>
      <c r="G6" s="2" t="s">
        <v>15</v>
      </c>
      <c r="H6" s="2" t="s">
        <v>19</v>
      </c>
      <c r="I6" s="3" t="s">
        <v>14</v>
      </c>
    </row>
    <row r="7" spans="2:11" x14ac:dyDescent="0.3">
      <c r="B7" s="4">
        <v>1</v>
      </c>
      <c r="C7" s="4">
        <v>31</v>
      </c>
      <c r="D7" s="4">
        <f>C7</f>
        <v>31</v>
      </c>
      <c r="E7" s="7">
        <f>$H$4</f>
        <v>1100</v>
      </c>
      <c r="F7" s="7">
        <f>E7*0.7</f>
        <v>770</v>
      </c>
      <c r="G7" s="7">
        <f>F7*$H$2*(365-Table1[[#This Row],[累计天数]]+1)/365</f>
        <v>43.109452054794517</v>
      </c>
      <c r="H7" s="7">
        <f>E7*0.3</f>
        <v>330</v>
      </c>
      <c r="I7" s="7">
        <f>H7*$H$2*(365-Table1[[#This Row],[累计天数]]+1)/365</f>
        <v>18.475479452054792</v>
      </c>
      <c r="K7" s="1"/>
    </row>
    <row r="8" spans="2:11" x14ac:dyDescent="0.3">
      <c r="B8" s="4">
        <v>2</v>
      </c>
      <c r="C8" s="4">
        <v>28</v>
      </c>
      <c r="D8" s="4">
        <f>D7+C8</f>
        <v>59</v>
      </c>
      <c r="E8" s="7">
        <f>$H$4</f>
        <v>1100</v>
      </c>
      <c r="F8" s="7">
        <f t="shared" ref="F8:F18" si="0">E8*0.7</f>
        <v>770</v>
      </c>
      <c r="G8" s="7">
        <f>F8*$H$2*(365-Table1[[#This Row],[累计天数]]+1)/365</f>
        <v>39.506273972602735</v>
      </c>
      <c r="H8" s="7">
        <f>E8*0.3</f>
        <v>330</v>
      </c>
      <c r="I8" s="7">
        <f>H8*$H$2*(365-Table1[[#This Row],[累计天数]]+1)/365</f>
        <v>16.931260273972601</v>
      </c>
      <c r="K8" s="1"/>
    </row>
    <row r="9" spans="2:11" x14ac:dyDescent="0.3">
      <c r="B9" s="4">
        <v>3</v>
      </c>
      <c r="C9" s="4">
        <v>31</v>
      </c>
      <c r="D9" s="4">
        <f>D8+C9</f>
        <v>90</v>
      </c>
      <c r="E9" s="7">
        <f>$H$4</f>
        <v>1100</v>
      </c>
      <c r="F9" s="7">
        <f t="shared" si="0"/>
        <v>770</v>
      </c>
      <c r="G9" s="7">
        <f>F9*$H$2*(365-Table1[[#This Row],[累计天数]]+1)/365</f>
        <v>35.517041095890406</v>
      </c>
      <c r="H9" s="7">
        <f t="shared" ref="H8:H18" si="1">E9*0.3</f>
        <v>330</v>
      </c>
      <c r="I9" s="7">
        <f>H9*$H$2*(365-Table1[[#This Row],[累计天数]]+1)/365</f>
        <v>15.221589041095891</v>
      </c>
      <c r="K9" s="1"/>
    </row>
    <row r="10" spans="2:11" x14ac:dyDescent="0.3">
      <c r="B10" s="4">
        <v>4</v>
      </c>
      <c r="C10" s="4">
        <v>30</v>
      </c>
      <c r="D10" s="4">
        <f>D9+C10</f>
        <v>120</v>
      </c>
      <c r="E10" s="7">
        <f>$H$4</f>
        <v>1100</v>
      </c>
      <c r="F10" s="7">
        <f t="shared" si="0"/>
        <v>770</v>
      </c>
      <c r="G10" s="7">
        <f>F10*$H$2*(365-Table1[[#This Row],[累计天数]]+1)/365</f>
        <v>31.656493150684927</v>
      </c>
      <c r="H10" s="7">
        <f t="shared" si="1"/>
        <v>330</v>
      </c>
      <c r="I10" s="7">
        <f>H10*$H$2*(365-Table1[[#This Row],[累计天数]]+1)/365</f>
        <v>13.567068493150684</v>
      </c>
      <c r="K10" s="1"/>
    </row>
    <row r="11" spans="2:11" x14ac:dyDescent="0.3">
      <c r="B11" s="4">
        <v>5</v>
      </c>
      <c r="C11" s="4">
        <v>31</v>
      </c>
      <c r="D11" s="4">
        <f>D10+C11</f>
        <v>151</v>
      </c>
      <c r="E11" s="7">
        <f>$H$4</f>
        <v>1100</v>
      </c>
      <c r="F11" s="7">
        <f t="shared" si="0"/>
        <v>770</v>
      </c>
      <c r="G11" s="7">
        <f>F11*$H$2*(365-Table1[[#This Row],[累计天数]]+1)/365</f>
        <v>27.667260273972602</v>
      </c>
      <c r="H11" s="7">
        <f t="shared" si="1"/>
        <v>330</v>
      </c>
      <c r="I11" s="7">
        <f>H11*$H$2*(365-Table1[[#This Row],[累计天数]]+1)/365</f>
        <v>11.857397260273972</v>
      </c>
      <c r="K11" s="1"/>
    </row>
    <row r="12" spans="2:11" x14ac:dyDescent="0.3">
      <c r="B12" s="4">
        <v>6</v>
      </c>
      <c r="C12" s="4">
        <v>30</v>
      </c>
      <c r="D12" s="4">
        <f>D11+C12</f>
        <v>181</v>
      </c>
      <c r="E12" s="7">
        <f>$H$4</f>
        <v>1100</v>
      </c>
      <c r="F12" s="7">
        <f t="shared" si="0"/>
        <v>770</v>
      </c>
      <c r="G12" s="7">
        <f>F12*$H$2*(365-Table1[[#This Row],[累计天数]]+1)/365</f>
        <v>23.806712328767119</v>
      </c>
      <c r="H12" s="7">
        <f t="shared" si="1"/>
        <v>330</v>
      </c>
      <c r="I12" s="7">
        <f>H12*$H$2*(365-Table1[[#This Row],[累计天数]]+1)/365</f>
        <v>10.202876712328766</v>
      </c>
      <c r="K12" s="1"/>
    </row>
    <row r="13" spans="2:11" x14ac:dyDescent="0.3">
      <c r="B13" s="4">
        <v>7</v>
      </c>
      <c r="C13" s="4">
        <v>31</v>
      </c>
      <c r="D13" s="4">
        <f>D12+C13</f>
        <v>212</v>
      </c>
      <c r="E13" s="7">
        <f>$H$4</f>
        <v>1100</v>
      </c>
      <c r="F13" s="7">
        <f t="shared" si="0"/>
        <v>770</v>
      </c>
      <c r="G13" s="7">
        <f>F13*$H$2*(365-Table1[[#This Row],[累计天数]]+1)/365</f>
        <v>19.817479452054794</v>
      </c>
      <c r="H13" s="7">
        <f t="shared" si="1"/>
        <v>330</v>
      </c>
      <c r="I13" s="7">
        <f>H13*$H$2*(365-Table1[[#This Row],[累计天数]]+1)/365</f>
        <v>8.4932054794520546</v>
      </c>
      <c r="K13" s="1"/>
    </row>
    <row r="14" spans="2:11" x14ac:dyDescent="0.3">
      <c r="B14" s="4">
        <v>8</v>
      </c>
      <c r="C14" s="4">
        <v>31</v>
      </c>
      <c r="D14" s="4">
        <f>D13+C14</f>
        <v>243</v>
      </c>
      <c r="E14" s="7">
        <f>$H$4</f>
        <v>1100</v>
      </c>
      <c r="F14" s="7">
        <f t="shared" si="0"/>
        <v>770</v>
      </c>
      <c r="G14" s="7">
        <f>F14*$H$2*(365-Table1[[#This Row],[累计天数]]+1)/365</f>
        <v>15.828246575342463</v>
      </c>
      <c r="H14" s="7">
        <f t="shared" si="1"/>
        <v>330</v>
      </c>
      <c r="I14" s="7">
        <f>H14*$H$2*(365-Table1[[#This Row],[累计天数]]+1)/365</f>
        <v>6.7835342465753419</v>
      </c>
      <c r="K14" s="1"/>
    </row>
    <row r="15" spans="2:11" x14ac:dyDescent="0.3">
      <c r="B15" s="4">
        <v>9</v>
      </c>
      <c r="C15" s="4">
        <v>30</v>
      </c>
      <c r="D15" s="4">
        <f>D14+C15</f>
        <v>273</v>
      </c>
      <c r="E15" s="7">
        <f>$H$4</f>
        <v>1100</v>
      </c>
      <c r="F15" s="7">
        <f t="shared" si="0"/>
        <v>770</v>
      </c>
      <c r="G15" s="7">
        <f>F15*$H$2*(365-Table1[[#This Row],[累计天数]]+1)/365</f>
        <v>11.967698630136987</v>
      </c>
      <c r="H15" s="7">
        <f t="shared" si="1"/>
        <v>330</v>
      </c>
      <c r="I15" s="7">
        <f>H15*$H$2*(365-Table1[[#This Row],[累计天数]]+1)/365</f>
        <v>5.1290136986301365</v>
      </c>
      <c r="K15" s="1"/>
    </row>
    <row r="16" spans="2:11" x14ac:dyDescent="0.3">
      <c r="B16" s="4">
        <v>10</v>
      </c>
      <c r="C16" s="4">
        <v>31</v>
      </c>
      <c r="D16" s="4">
        <f>D15+C16</f>
        <v>304</v>
      </c>
      <c r="E16" s="7">
        <f>$H$4</f>
        <v>1100</v>
      </c>
      <c r="F16" s="7">
        <f t="shared" si="0"/>
        <v>770</v>
      </c>
      <c r="G16" s="7">
        <f>F16*$H$2*(365-Table1[[#This Row],[累计天数]]+1)/365</f>
        <v>7.9784657534246568</v>
      </c>
      <c r="H16" s="7">
        <f t="shared" si="1"/>
        <v>330</v>
      </c>
      <c r="I16" s="7">
        <f>H16*$H$2*(365-Table1[[#This Row],[累计天数]]+1)/365</f>
        <v>3.4193424657534246</v>
      </c>
      <c r="K16" s="1"/>
    </row>
    <row r="17" spans="2:11" x14ac:dyDescent="0.3">
      <c r="B17" s="4">
        <v>11</v>
      </c>
      <c r="C17" s="4">
        <v>30</v>
      </c>
      <c r="D17" s="4">
        <f>D16+C17</f>
        <v>334</v>
      </c>
      <c r="E17" s="7">
        <f>$H$4</f>
        <v>1100</v>
      </c>
      <c r="F17" s="7">
        <f t="shared" si="0"/>
        <v>770</v>
      </c>
      <c r="G17" s="7">
        <f>F17*$H$2*(365-Table1[[#This Row],[累计天数]]+1)/365</f>
        <v>4.1179178082191781</v>
      </c>
      <c r="H17" s="7">
        <f t="shared" si="1"/>
        <v>330</v>
      </c>
      <c r="I17" s="7">
        <f>H17*$H$2*(365-Table1[[#This Row],[累计天数]]+1)/365</f>
        <v>1.7648219178082192</v>
      </c>
      <c r="K17" s="1"/>
    </row>
    <row r="18" spans="2:11" x14ac:dyDescent="0.3">
      <c r="B18" s="4">
        <v>12</v>
      </c>
      <c r="C18" s="4">
        <v>31</v>
      </c>
      <c r="D18" s="4">
        <f>D17+C18</f>
        <v>365</v>
      </c>
      <c r="E18" s="7">
        <f>$H$4</f>
        <v>1100</v>
      </c>
      <c r="F18" s="7">
        <f t="shared" si="0"/>
        <v>770</v>
      </c>
      <c r="G18" s="7">
        <f>F18*$H$2*(365-Table1[[#This Row],[累计天数]]+1)/365</f>
        <v>0.12868493150684931</v>
      </c>
      <c r="H18" s="7">
        <f t="shared" si="1"/>
        <v>330</v>
      </c>
      <c r="I18" s="7">
        <f>H18*$H$2*(365-Table1[[#This Row],[累计天数]]+1)/365</f>
        <v>5.5150684931506849E-2</v>
      </c>
      <c r="K18" s="1"/>
    </row>
    <row r="19" spans="2:11" x14ac:dyDescent="0.3">
      <c r="B19" s="4"/>
      <c r="C19" s="4">
        <f>SUM(C7:C18)</f>
        <v>365</v>
      </c>
      <c r="D19" s="4"/>
      <c r="E19" s="7"/>
      <c r="F19" s="7"/>
      <c r="G19" s="7">
        <f>SUM(G7:G18)</f>
        <v>261.10172602739726</v>
      </c>
      <c r="H19" s="7"/>
      <c r="I19" s="7">
        <f>SUM(I7:I18)</f>
        <v>111.90073972602738</v>
      </c>
    </row>
    <row r="21" spans="2:11" x14ac:dyDescent="0.3">
      <c r="B21" s="9" t="s">
        <v>7</v>
      </c>
      <c r="C21" s="10" t="s">
        <v>8</v>
      </c>
      <c r="D21" s="10" t="s">
        <v>9</v>
      </c>
    </row>
    <row r="22" spans="2:11" x14ac:dyDescent="0.3">
      <c r="B22" t="s">
        <v>10</v>
      </c>
      <c r="C22" s="8">
        <f>C4</f>
        <v>6100</v>
      </c>
      <c r="D22" s="8">
        <f>D4</f>
        <v>1220</v>
      </c>
    </row>
    <row r="23" spans="2:11" x14ac:dyDescent="0.3">
      <c r="B23" t="s">
        <v>11</v>
      </c>
      <c r="C23" s="8">
        <f>G19</f>
        <v>261.10172602739726</v>
      </c>
      <c r="D23" s="8">
        <f>I19</f>
        <v>111.90073972602738</v>
      </c>
    </row>
    <row r="24" spans="2:11" x14ac:dyDescent="0.3">
      <c r="B24" s="9" t="s">
        <v>12</v>
      </c>
      <c r="C24" s="13">
        <f>SUM(C22:C23)</f>
        <v>6361.1017260273975</v>
      </c>
      <c r="D24" s="13">
        <f>SUM(D22:D23)</f>
        <v>1331.9007397260275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2022-03-05T03:00:16Z</dcterms:created>
  <dcterms:modified xsi:type="dcterms:W3CDTF">2022-03-05T04:32:57Z</dcterms:modified>
</cp:coreProperties>
</file>